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E:\Adea_projekt\Karvina_Kryty_bazen\2018_2019_DPS\Bazen Karvina_DPS-CD\Vykazy_vymer\Vykazy_vymer_2019_11_08\"/>
    </mc:Choice>
  </mc:AlternateContent>
  <bookViews>
    <workbookView xWindow="28680" yWindow="-120" windowWidth="29040" windowHeight="15840" tabRatio="811" activeTab="1"/>
  </bookViews>
  <sheets>
    <sheet name="Rekapitulace" sheetId="5" r:id="rId1"/>
    <sheet name="ER" sheetId="7" r:id="rId2"/>
  </sheets>
  <definedNames>
    <definedName name="_xlnm.Print_Area" localSheetId="1">ER!$A$1:$I$63</definedName>
    <definedName name="_xlnm.Print_Area" localSheetId="0">Rekapitulace!$A$1:$F$12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59" i="7" l="1"/>
  <c r="I60" i="7"/>
  <c r="I31" i="7" l="1"/>
  <c r="I28" i="7"/>
  <c r="I41" i="7"/>
  <c r="I30" i="7"/>
  <c r="I38" i="7" l="1"/>
  <c r="I29" i="7"/>
  <c r="I32" i="7"/>
  <c r="I33" i="7"/>
  <c r="I26" i="7"/>
  <c r="I18" i="7"/>
  <c r="I45" i="7" l="1"/>
  <c r="I17" i="7"/>
  <c r="I27" i="7"/>
  <c r="I43" i="7" l="1"/>
  <c r="I40" i="7"/>
  <c r="I25" i="7" l="1"/>
  <c r="B8" i="7" l="1"/>
  <c r="H62" i="7" l="1"/>
  <c r="E7" i="5" s="1"/>
  <c r="I24" i="7"/>
  <c r="I23" i="7"/>
  <c r="I52" i="7"/>
  <c r="I51" i="7"/>
  <c r="I44" i="7"/>
  <c r="I53" i="7"/>
  <c r="I58" i="7"/>
  <c r="I36" i="7"/>
  <c r="I55" i="7"/>
  <c r="I15" i="7"/>
  <c r="I48" i="7"/>
  <c r="I13" i="7"/>
  <c r="I49" i="7"/>
  <c r="I21" i="7"/>
  <c r="I50" i="7"/>
  <c r="I54" i="7"/>
  <c r="I57" i="7"/>
  <c r="I22" i="7"/>
  <c r="I56" i="7"/>
  <c r="I39" i="7"/>
  <c r="I42" i="7"/>
  <c r="I37" i="7"/>
  <c r="I14" i="7"/>
  <c r="I12" i="7"/>
  <c r="F62" i="7"/>
  <c r="C7" i="5" s="1"/>
  <c r="I61" i="7"/>
  <c r="I11" i="7"/>
  <c r="I16" i="7"/>
  <c r="I10" i="7"/>
  <c r="I62" i="7" l="1"/>
  <c r="F8" i="5" l="1"/>
  <c r="E9" i="5" l="1"/>
  <c r="C9" i="5"/>
  <c r="F7" i="5"/>
  <c r="F9" i="5" l="1"/>
  <c r="F11" i="5" s="1"/>
</calcChain>
</file>

<file path=xl/sharedStrings.xml><?xml version="1.0" encoding="utf-8"?>
<sst xmlns="http://schemas.openxmlformats.org/spreadsheetml/2006/main" count="122" uniqueCount="78">
  <si>
    <t>R E K A P I T U L A C E</t>
  </si>
  <si>
    <t>Celkem bez DPH</t>
  </si>
  <si>
    <t>1.</t>
  </si>
  <si>
    <t>Mezisoučet</t>
  </si>
  <si>
    <t>Materiál</t>
  </si>
  <si>
    <t>Montáž</t>
  </si>
  <si>
    <t>Montáž celkem</t>
  </si>
  <si>
    <t>Celkem</t>
  </si>
  <si>
    <t xml:space="preserve"> </t>
  </si>
  <si>
    <t>ks</t>
  </si>
  <si>
    <t>2.</t>
  </si>
  <si>
    <t>Drobný instalační materiál</t>
  </si>
  <si>
    <t>Cena celkem bez DPH</t>
  </si>
  <si>
    <t>ostatní</t>
  </si>
  <si>
    <t>technologie</t>
  </si>
  <si>
    <t>Označení</t>
  </si>
  <si>
    <t>Zaškolení obsluhy, údržby</t>
  </si>
  <si>
    <t>kpl</t>
  </si>
  <si>
    <t>Vypracování dokumentace skutečného provedení</t>
  </si>
  <si>
    <t>m</t>
  </si>
  <si>
    <t>kabeláž a kabelové trasy</t>
  </si>
  <si>
    <t>Pomocné zednické práce</t>
  </si>
  <si>
    <t>Doprava, přesun hmot, zřízení staveniště</t>
  </si>
  <si>
    <t>Rozpočet</t>
  </si>
  <si>
    <t>Evakuační rozhlas (ER)</t>
  </si>
  <si>
    <t>EN54-4 certifikovaný systémový napájecí zdroj a manager napájení, dohled a dobíjení záložních akumulátorů</t>
  </si>
  <si>
    <t>Síťový hudební přehrávač internetových rádií, FM rádií, hudby ze síťových zařízení i lokální hudby z USB flash disku. Podporuje formáty MP3, WMA, FLAC i WAV, FM tuner s podporou RDS. LAN port, WiFi 2,4 / 5 GHz, USB port pro flash disky s kapacitou až 128GB, audio výstup analogový stereo RCA + digitální optický SPDIF, IR dálkové ovládání. Možnost přehrávání hudby z mobilního telefonu / tabletu přes WiFi a ovládání prostřednictvím bezplatné aplikace. LAN port umožňuje plnohodnotnou integraci přehrávače do komplexních AV systémů s možností externího ovládání prostřednictvím řídicích příkazů TCP/IP.</t>
  </si>
  <si>
    <t>Nástěnný reproduktor dle EN54-24 s konvexně prohnutou čelní plochou, úhel prohnutí &gt;75°. Technická data dle EN54-24: jmenovitý šumový výkon a napětí 6W @ 100V, citlivost 77,1dB @ 1W/4m, max. úroveň akustického tlaku 87dB @ 4m, frekvenční charakteristika 80Hz-15kHz, úhel pokrytí horizontálně 130°/105°/100°/70°, vertikálně 130°/115°/55°/65° @ 0,5/1/2/4kHz. Certifikace dle EN54-24 číslo 1293-CPD-0233, typ A - vnitřní aplikace. Tělo ABS plast s nízkou hořlavostí třídy V2 / HB75, mřížka kov, barva bílá. Plastová připojovací svorkovnice; jako zvl. přísl. nad rámec požadavků EN54 lze doplnit keramickou svorkovnici s tepelnou pojistkou dle BS-5839-8. Rozměry (ŠxVxH) 230x170x80mm, hmotnost 1,2kg.</t>
  </si>
  <si>
    <t>Uzamykatelný 19" datový rozváděč s prosklenými dveřmi, napájecím panelem, ventilační jednotkou a potřebným montážním příslušenstvím pro instalaci prvků ústředny</t>
  </si>
  <si>
    <t>Osazení prvků ústředny do rozváděče, propojení, HW / SW konfigurace systému, česká lokalizace FW, oživení</t>
  </si>
  <si>
    <t>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</si>
  <si>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</si>
  <si>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Povinná náležitost dle ČSN EN 60849: Provozní kniha ER, drátěná kroužková vazba, číslované listy</t>
  </si>
  <si>
    <t xml:space="preserve">Hnědý stíněný kabel 4x2x0,8 PH120-R B2caS1D0 </t>
  </si>
  <si>
    <t>Úchytky pro svazky kabelů s certifikací ČSN 73 0895</t>
  </si>
  <si>
    <t>1-stranná příchytka s požární odolností 30 min. vč. požární kotvy</t>
  </si>
  <si>
    <t>Protipožární ucpávky dle požadavků ČSN 73 0810</t>
  </si>
  <si>
    <t>Zkušební provoz s dohledem</t>
  </si>
  <si>
    <t>Výchozí revize</t>
  </si>
  <si>
    <t>Kabelový rošt ve stoupací trase dle ČSN 73 0895 šířky 300mm</t>
  </si>
  <si>
    <t>Akce: STAVEBNÍ ÚPRAVY KRYTÉHO BAZÉNU V KARVINÉ</t>
  </si>
  <si>
    <t>Investor: STaRS Karviná, a.s., Karola Śliwky 783/2a, 733 01 Karviná - Fryštát</t>
  </si>
  <si>
    <t>Materiál celkem</t>
  </si>
  <si>
    <t>reproduktory</t>
  </si>
  <si>
    <t>2-stranná příchytka s požární odolností 30 min. vč. požární kotvy</t>
  </si>
  <si>
    <r>
      <t xml:space="preserve">Kabelová trasa elektroinstalační trubka </t>
    </r>
    <r>
      <rPr>
        <sz val="10.35"/>
        <rFont val="Arial CE"/>
        <family val="2"/>
        <charset val="238"/>
      </rPr>
      <t>ø</t>
    </r>
    <r>
      <rPr>
        <sz val="9"/>
        <rFont val="Arial CE"/>
        <family val="2"/>
        <charset val="238"/>
      </rPr>
      <t>25mm pod omítkou</t>
    </r>
  </si>
  <si>
    <t xml:space="preserve">Hnědý kabel 2x2,5 PH120-R B2caS1D0    </t>
  </si>
  <si>
    <t>Síťová systémová jednotka digitálního evakuačního zvukového systému dle EN54-16, 4 A/B zóny s max. výkonem á 500W, 4 sloty pro instalaci výkonových zesilovačů, 4 výstupní audio kanály. 2 nezávislé porty pro připojení až 8 mikrofonních stanic s délkou sběrnice až 1200m, 4x symetrický audio vstup s nastavitelnou citlivostí Mic/Line, volitelným phantomovým napájením a signálem aktivovanou prioritou VOX s nastavitelnou prahovou úrovní -60dB...0dB. 7pásmový digitální eliminátor zpětné vazby pro každý audio vstup a sběrnici pro mikrofonní stanice. DSP funkce pro digitální úpravu audio signálu nezávisle v každém vstupním i výstupním audio kanálu: 3/6-pásmový parametrický EQ/filtr, kompresor/limiter, zpoždění signálu, automatická regulace hlasitosti podle úrovně hluku pozadí. 2x LAN port s možností redundantního i daisy-chain zapojení, záložní analogová audio sběrnice s možností evakuačního hlášení do celého systému i v případě totálního selhání řídicího procesoru (CPU OFF), 16 bezpotenciálových řídicích vstupů s dohledem, 2 řídicí vstupy s přepínáním polarity, 8 programovatelných logických výstupů, 3 stavové logické výstupy, 8 releových výstupů pro ovládání nuceného poslechu aj. 1024 audio zpráv s možností sekvenčního odbavování pro vícefázovou evakuaci, 1024 úrovní priorit, veškeré dohledové funkce dle EN54-16 i EN60849, certifikace dle EN54-16. Provedení pro instalaci do 19" racku, výška 3HU, hmotnost 7,6kg.</t>
  </si>
  <si>
    <t>Síťová systémová jednotka digitálního evakuačního zvukového systému dle EN54-16, 8 zón s možností možnost rozšíření až na 32 zón na společném zesilovači, 3 sloty pro instalaci výkonových zesilovačů, 2 výstupní audio kanály, variabilní zónová topologie 1-&gt;1, 1-&gt;N a 2-&gt;N. 2 nezávislé porty pro připojení až 8 mikrofonních stanic s délkou sběrnice až 1200m, 4x symetrický audio vstup s nastavitelnou citlivostí Mic/Line, volitelným phantomovým napájením a signálem aktivovanou prioritou VOX s nastavitelnou prahovou úrovní -60dB...0dB. 7pásmový digitální eliminátor zpětné vazby pro každý audio vstup a sběrnici pro mikrofonní stanice. DSP funkce pro digitální úpravu audio signálu nezávisle v každém vstupním i výstupním audio kanálu: 3/6-pásmový parametrický EQ/filtr, kompresor/limiter, zpoždění signálu, automatická regulace hlasitosti podle úrovně hluku pozadí. 2x LAN port s možností redundantního i daisy-chain zapojení, záložní analogová audio sběrnice s možností evakuačního hlášení do celého systému i v případě totálního selhání řídicího procesoru (CPU OFF), 16 bezpotenciálových řídicích vstupů s dohledem, 2 řídicí vstupy s přepínáním polarity, 8 programovatelných logických výstupů, 3 stavové logické výstupy, 8 releových výstupů pro ovládání nuceného poslechu aj. 1024 audio zpráv s možností sekvenčního odbavování pro vícefázovou evakuaci, 1024 úrovní priorit, veškeré dohledové funkce dle EN54-16 i EN60849, certifikace dle EN54-16. Provedení pro instalaci do 19" racku, výška 3HU, hmotnost 7,9kg.</t>
  </si>
  <si>
    <t>Modul výkonového zesilovače digitálního evakuačního zvukového systému dle EN54-16 pro instalaci do síťové systémové jednotky, 500W @ 100V, digitální topologie Class-D s vysokou účinností, frekvenční rozsah 40Hz-20kHz, odstup S/N &gt;100dB, zkreslení &lt;1%, certifikace dle EN54-16</t>
  </si>
  <si>
    <t>Modul výkonového zesilovače digitálního evakuačního zvukového systému dle EN54-16 pro instalaci do síťové systémové jednotky, 150W @ 100V, digitální topologie Class-D s vysokou účinností, frekvenční rozsah 40Hz-20kHz, odstup S/N &gt;100dB, zkreslení &lt;1%, certifikace dle EN54-16</t>
  </si>
  <si>
    <t>Systémová mikrofonní stanice digitálního evakuačního zvukového systému dle EN54-16, 10+3 softwarově konfigurovatelných tlačítek, AUX vstup, certifikace dle EN54-16</t>
  </si>
  <si>
    <t>Rozšíření systémové mikrofonní stanice digitálního evakuačního zvukového systému dle EN54-16, 10 softwarově konfigurovatelných tlačítek, certifikace dle EN54-16</t>
  </si>
  <si>
    <t>Bezúdržbový ventilem řízený olověný akumulátor 12V / min. 80Ah</t>
  </si>
  <si>
    <t>Stropní reproduktor 6W @ 100V dle EN54-24, keramická svorkovnice s tepelnou pojistkou, 182mm</t>
  </si>
  <si>
    <t>Stropní reproduktor 6W/100V, speciální provedení pro prostředí s vysokou vlhkostí, tělo i mřížka z hliníku pro maximální odolnost proti korozi, dvojitě impregnovaná membrána pro vysokou odolnost vůči dlouhodobé vlhkosti, ocelový zadní kryt, převodní transformátor s integrovanou tepelnou pojistkou, plastová připojovací svorkovnice (jako zvl. přísl. nad rámec požadavků EN54 lze doplnit keramickou svorkovnici s tepelnou pojistkou), 180mm, certifikace dle EN54-24</t>
  </si>
  <si>
    <t>Keramická svorkovnice s tepelnou pojistkou (zvláštní příslušenství nad rámec požadavků EN54)</t>
  </si>
  <si>
    <t>Line-Array reprosoustava dle EN54-24 s asymetrickým vertikálním vyzařováním šikmo dolů na poslechovou plochu při přisazené instalaci na svislou stěnu bez vertikálního náklonu, konstrukční princip odvozený od patentované technologie DGRC kombinuje geometrii měničů s pasivním procesingem. Osazení 12 reproduktorů / 4 segmenty, jmenovitá zatížitelnost 150W @ 8 Ohm / 100W @ 100V, citlivost 72dB @ 1W/8m, max. SPL 92dB @ 8m, typický dosah 15m @ ±3dB / 20m @ ±5dB, frekvenční rozsah 120Hz-18kHz, horizontální vyzařovací úhel 360°/190°/156°/119° @ 0,5/1/2/4kHz. K dispozici data pro simulační SW EASE a CATT. Certifikace dle EN54-24 číslo 1438-CPR-0337,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128x117x1026mm, hmotnost 8,3kg. Barva bílá RAL9016, umožňuje přestříkání.</t>
  </si>
  <si>
    <t>Reproduktor nástěnný 6W @ 100V pro sauny, odolává teplotě až 125°C, IP54, plast, černý</t>
  </si>
  <si>
    <t>Krabice požárně odolná vč.svorkovnice</t>
  </si>
  <si>
    <t xml:space="preserve">Počet </t>
  </si>
  <si>
    <t>Jedn.</t>
  </si>
  <si>
    <t>EN54-24 certifikovaný oboustranný směrový reproduktor 20W @ 100V, hliník, bílý, i pro venkovní instalaci</t>
  </si>
  <si>
    <t>Vestavný panelový mixážní předzesilovač, 1x mono vstup Mic (XLR) + 1x stereo vstup AUX (cinch), 1x ovládací spínač, 1x symetrický výstup Line, možnost vestavby do běžných evropských vypínačových krabic (4x)</t>
  </si>
  <si>
    <t>Napájecí zdroj pro vestavbu, 230VAC/24VDC, 4A, svorkovnice</t>
  </si>
  <si>
    <t>Přijímač bezdrátového mikrofonu, diverzitní systém, 16 volitelných kanálů v pásmu 578-605MHz, indikace stavu baterie vysílače, mix audio vstup a výstup pro možnost propojení až 2 dalších přijímačů na společnou audio sběrnici</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</si>
  <si>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WB-2000 s dobou provozu 13 hodin. Možnost dobíjení akumulátorů originálním nabíječem přímo ve vysílači bez nutnosti jejich vyjmutí.</t>
  </si>
  <si>
    <t>Náhlavní mikrofon směrový</t>
  </si>
  <si>
    <t>Pružný opasek s pouzdrem na kapesní vysílač</t>
  </si>
  <si>
    <t>Stíněný kroucený 4 parový sdělovací kabel</t>
  </si>
  <si>
    <t>1-stranná příchytka vč. kotvy</t>
  </si>
  <si>
    <t>Část: 601.09    Evakuační rozhlas</t>
  </si>
  <si>
    <t>Vypracování dílenské a výrobní dokumentace vybraným dodavatelem</t>
  </si>
  <si>
    <t>Koordinace technologických profesí</t>
  </si>
  <si>
    <t>h</t>
  </si>
  <si>
    <t>Popis položky - pokud jsou uvedeny typy výrobků, charakterizují  referenční výrobek.
Dokumentace D.1-601.09 -11 až D.1-601.09 -14</t>
  </si>
  <si>
    <t>Materiál
Cenová soustava - vlastní</t>
  </si>
  <si>
    <t>Montáž
Cenová soustava - vlastní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</si>
</sst>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Kč&quot;_-;\-* #,##0.00\ &quot;Kč&quot;_-;_-* &quot;-&quot;??\ &quot;Kč&quot;_-;_-@_-"/>
    <numFmt numFmtId="164" formatCode="#,##0.0"/>
    <numFmt numFmtId="165" formatCode="#,##0.00\ &quot;Kč&quot;"/>
  </numFmts>
  <fonts count="18" x14ac:knownFonts="1">
    <font>
      <sz val="10"/>
      <name val="Arial"/>
      <charset val="238"/>
    </font>
    <font>
      <b/>
      <sz val="14"/>
      <name val="Arial"/>
      <family val="2"/>
      <charset val="238"/>
    </font>
    <font>
      <sz val="10"/>
      <name val="Arial CE"/>
      <charset val="238"/>
    </font>
    <font>
      <b/>
      <sz val="10"/>
      <name val="Arial CE"/>
      <family val="2"/>
      <charset val="238"/>
    </font>
    <font>
      <b/>
      <sz val="10"/>
      <name val="Arial CE"/>
      <charset val="238"/>
    </font>
    <font>
      <b/>
      <sz val="9"/>
      <name val="Arial CE"/>
      <family val="2"/>
      <charset val="238"/>
    </font>
    <font>
      <b/>
      <sz val="9"/>
      <name val="Arial"/>
      <family val="2"/>
      <charset val="238"/>
    </font>
    <font>
      <b/>
      <sz val="9"/>
      <name val="Arial CE"/>
      <charset val="238"/>
    </font>
    <font>
      <b/>
      <sz val="12"/>
      <name val="Arial CE"/>
      <charset val="238"/>
    </font>
    <font>
      <sz val="9"/>
      <name val="Arial CE"/>
      <charset val="238"/>
    </font>
    <font>
      <b/>
      <sz val="9"/>
      <color indexed="10"/>
      <name val="Arial CE"/>
      <charset val="238"/>
    </font>
    <font>
      <b/>
      <sz val="12"/>
      <name val="Arial CE"/>
      <family val="2"/>
      <charset val="238"/>
    </font>
    <font>
      <sz val="9"/>
      <name val="Arial CE"/>
      <family val="2"/>
      <charset val="238"/>
    </font>
    <font>
      <b/>
      <sz val="12"/>
      <color rgb="FFFF0000"/>
      <name val="Arial CE"/>
      <family val="2"/>
      <charset val="238"/>
    </font>
    <font>
      <i/>
      <u/>
      <sz val="9"/>
      <color rgb="FFFF0000"/>
      <name val="Arial CE"/>
      <family val="2"/>
      <charset val="238"/>
    </font>
    <font>
      <sz val="10"/>
      <name val="Arial"/>
      <family val="2"/>
      <charset val="238"/>
    </font>
    <font>
      <sz val="10"/>
      <name val="Tahoma"/>
      <family val="2"/>
      <charset val="238"/>
    </font>
    <font>
      <sz val="10.35"/>
      <name val="Arial CE"/>
      <family val="2"/>
      <charset val="238"/>
    </font>
  </fonts>
  <fills count="3">
    <fill>
      <patternFill patternType="none"/>
    </fill>
    <fill>
      <patternFill patternType="gray125"/>
    </fill>
    <fill>
      <patternFill patternType="solid">
        <fgColor indexed="41"/>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dotted">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0" fontId="2" fillId="0" borderId="0"/>
    <xf numFmtId="0" fontId="15" fillId="0" borderId="0"/>
    <xf numFmtId="0" fontId="16" fillId="0" borderId="0"/>
    <xf numFmtId="0" fontId="2" fillId="0" borderId="0"/>
    <xf numFmtId="0" fontId="2" fillId="0" borderId="25"/>
    <xf numFmtId="44" fontId="2" fillId="0" borderId="0" applyFont="0" applyFill="0" applyBorder="0" applyAlignment="0" applyProtection="0"/>
  </cellStyleXfs>
  <cellXfs count="92">
    <xf numFmtId="0" fontId="0" fillId="0" borderId="0" xfId="0"/>
    <xf numFmtId="0" fontId="2" fillId="0" borderId="0" xfId="1"/>
    <xf numFmtId="0" fontId="2" fillId="0" borderId="0" xfId="1" applyAlignment="1">
      <alignment horizontal="right"/>
    </xf>
    <xf numFmtId="164" fontId="2" fillId="0" borderId="0" xfId="1" applyNumberFormat="1" applyAlignment="1">
      <alignment horizontal="right"/>
    </xf>
    <xf numFmtId="0" fontId="4" fillId="0" borderId="0" xfId="1" applyFont="1"/>
    <xf numFmtId="0" fontId="5" fillId="2" borderId="8" xfId="1" applyFont="1" applyFill="1" applyBorder="1" applyAlignment="1">
      <alignment horizontal="center"/>
    </xf>
    <xf numFmtId="0" fontId="6" fillId="2" borderId="8" xfId="1" applyFont="1" applyFill="1" applyBorder="1" applyAlignment="1">
      <alignment horizontal="center"/>
    </xf>
    <xf numFmtId="164" fontId="6" fillId="2" borderId="8" xfId="1" applyNumberFormat="1" applyFont="1" applyFill="1" applyBorder="1" applyAlignment="1">
      <alignment horizontal="center"/>
    </xf>
    <xf numFmtId="0" fontId="7" fillId="2" borderId="8" xfId="1" applyFont="1" applyFill="1" applyBorder="1" applyAlignment="1">
      <alignment horizontal="center"/>
    </xf>
    <xf numFmtId="0" fontId="3" fillId="2" borderId="11" xfId="1" applyFont="1" applyFill="1" applyBorder="1"/>
    <xf numFmtId="0" fontId="4" fillId="2" borderId="7" xfId="1" applyFont="1" applyFill="1" applyBorder="1" applyAlignment="1">
      <alignment wrapText="1"/>
    </xf>
    <xf numFmtId="165" fontId="7" fillId="2" borderId="7" xfId="1" applyNumberFormat="1" applyFont="1" applyFill="1" applyBorder="1" applyAlignment="1">
      <alignment horizontal="center"/>
    </xf>
    <xf numFmtId="165" fontId="7" fillId="2" borderId="12" xfId="1" applyNumberFormat="1" applyFont="1" applyFill="1" applyBorder="1" applyAlignment="1">
      <alignment horizontal="center"/>
    </xf>
    <xf numFmtId="165" fontId="7" fillId="2" borderId="15" xfId="1" applyNumberFormat="1" applyFont="1" applyFill="1" applyBorder="1" applyAlignment="1">
      <alignment horizontal="right"/>
    </xf>
    <xf numFmtId="165" fontId="7" fillId="2" borderId="15" xfId="1" applyNumberFormat="1" applyFont="1" applyFill="1" applyBorder="1"/>
    <xf numFmtId="165" fontId="10" fillId="2" borderId="9" xfId="1" applyNumberFormat="1" applyFont="1" applyFill="1" applyBorder="1"/>
    <xf numFmtId="165" fontId="7" fillId="2" borderId="9" xfId="1" applyNumberFormat="1" applyFont="1" applyFill="1" applyBorder="1"/>
    <xf numFmtId="0" fontId="5" fillId="2" borderId="9" xfId="1" applyFont="1" applyFill="1" applyBorder="1" applyAlignment="1">
      <alignment vertical="center" wrapText="1"/>
    </xf>
    <xf numFmtId="0" fontId="9" fillId="0" borderId="0" xfId="1" applyFont="1" applyAlignment="1">
      <alignment vertical="center"/>
    </xf>
    <xf numFmtId="165" fontId="2" fillId="0" borderId="0" xfId="1" applyNumberFormat="1" applyAlignment="1">
      <alignment vertical="center"/>
    </xf>
    <xf numFmtId="0" fontId="2" fillId="0" borderId="0" xfId="1" applyAlignment="1">
      <alignment vertical="center"/>
    </xf>
    <xf numFmtId="0" fontId="9" fillId="2" borderId="6" xfId="1" applyFont="1" applyFill="1" applyBorder="1" applyAlignment="1">
      <alignment vertical="center"/>
    </xf>
    <xf numFmtId="0" fontId="5" fillId="2" borderId="15" xfId="1" applyFont="1" applyFill="1" applyBorder="1" applyAlignment="1">
      <alignment vertical="center" wrapText="1"/>
    </xf>
    <xf numFmtId="0" fontId="9" fillId="2" borderId="15" xfId="1" applyFont="1" applyFill="1" applyBorder="1" applyAlignment="1">
      <alignment horizontal="center" vertical="center"/>
    </xf>
    <xf numFmtId="165" fontId="7" fillId="2" borderId="15" xfId="1" applyNumberFormat="1" applyFont="1" applyFill="1" applyBorder="1" applyAlignment="1">
      <alignment horizontal="right" vertical="center"/>
    </xf>
    <xf numFmtId="165" fontId="9" fillId="2" borderId="15" xfId="1" applyNumberFormat="1" applyFont="1" applyFill="1" applyBorder="1" applyAlignment="1">
      <alignment vertical="center"/>
    </xf>
    <xf numFmtId="165" fontId="7" fillId="2" borderId="15" xfId="1" applyNumberFormat="1" applyFont="1" applyFill="1" applyBorder="1" applyAlignment="1">
      <alignment vertical="center"/>
    </xf>
    <xf numFmtId="165" fontId="10" fillId="2" borderId="9" xfId="1" applyNumberFormat="1" applyFont="1" applyFill="1" applyBorder="1" applyAlignment="1">
      <alignment vertical="center"/>
    </xf>
    <xf numFmtId="0" fontId="12" fillId="0" borderId="14" xfId="1" applyFont="1" applyBorder="1" applyAlignment="1">
      <alignment horizontal="left" vertical="center" wrapText="1"/>
    </xf>
    <xf numFmtId="165" fontId="12" fillId="0" borderId="2" xfId="1" applyNumberFormat="1" applyFont="1" applyBorder="1" applyAlignment="1">
      <alignment horizontal="right"/>
    </xf>
    <xf numFmtId="165" fontId="12" fillId="0" borderId="4" xfId="1" applyNumberFormat="1" applyFont="1" applyBorder="1" applyAlignment="1">
      <alignment horizontal="right"/>
    </xf>
    <xf numFmtId="165" fontId="12" fillId="0" borderId="13" xfId="1" applyNumberFormat="1" applyFont="1" applyBorder="1" applyAlignment="1">
      <alignment vertical="center"/>
    </xf>
    <xf numFmtId="165" fontId="12" fillId="2" borderId="15" xfId="1" applyNumberFormat="1" applyFont="1" applyFill="1" applyBorder="1" applyAlignment="1">
      <alignment horizontal="right" vertical="center"/>
    </xf>
    <xf numFmtId="0" fontId="12" fillId="0" borderId="0" xfId="1" applyFont="1"/>
    <xf numFmtId="164" fontId="12" fillId="0" borderId="0" xfId="1" applyNumberFormat="1" applyFont="1" applyAlignment="1">
      <alignment horizontal="right"/>
    </xf>
    <xf numFmtId="165" fontId="12" fillId="0" borderId="2" xfId="1" applyNumberFormat="1" applyFont="1" applyBorder="1"/>
    <xf numFmtId="0" fontId="12" fillId="0" borderId="1" xfId="1" applyFont="1" applyBorder="1"/>
    <xf numFmtId="0" fontId="12" fillId="0" borderId="2" xfId="1" applyFont="1" applyBorder="1" applyAlignment="1">
      <alignment wrapText="1"/>
    </xf>
    <xf numFmtId="165" fontId="12" fillId="0" borderId="4" xfId="1" applyNumberFormat="1" applyFont="1" applyBorder="1"/>
    <xf numFmtId="0" fontId="5" fillId="2" borderId="6" xfId="1" applyFont="1" applyFill="1" applyBorder="1" applyAlignment="1">
      <alignment vertical="center"/>
    </xf>
    <xf numFmtId="0" fontId="12" fillId="0" borderId="14" xfId="1" applyFont="1" applyBorder="1" applyAlignment="1">
      <alignment horizontal="left"/>
    </xf>
    <xf numFmtId="0" fontId="14" fillId="0" borderId="14" xfId="0" applyFont="1" applyBorder="1" applyAlignment="1">
      <alignment horizontal="center" wrapText="1"/>
    </xf>
    <xf numFmtId="0" fontId="12" fillId="0" borderId="14" xfId="0" applyFont="1" applyBorder="1" applyAlignment="1">
      <alignment vertical="center" wrapText="1"/>
    </xf>
    <xf numFmtId="165" fontId="12" fillId="0" borderId="0" xfId="1" applyNumberFormat="1" applyFont="1"/>
    <xf numFmtId="0" fontId="12" fillId="0" borderId="22" xfId="1" applyFont="1" applyBorder="1"/>
    <xf numFmtId="0" fontId="12" fillId="0" borderId="23" xfId="1" applyFont="1" applyBorder="1" applyAlignment="1">
      <alignment wrapText="1"/>
    </xf>
    <xf numFmtId="165" fontId="12" fillId="0" borderId="23" xfId="1" applyNumberFormat="1" applyFont="1" applyBorder="1" applyAlignment="1">
      <alignment horizontal="right"/>
    </xf>
    <xf numFmtId="165" fontId="12" fillId="0" borderId="23" xfId="1" applyNumberFormat="1" applyFont="1" applyBorder="1"/>
    <xf numFmtId="165" fontId="12" fillId="0" borderId="24" xfId="1" applyNumberFormat="1" applyFont="1" applyBorder="1"/>
    <xf numFmtId="0" fontId="12" fillId="0" borderId="3" xfId="1" applyFont="1" applyBorder="1" applyAlignment="1">
      <alignment horizontal="center" vertical="center"/>
    </xf>
    <xf numFmtId="165" fontId="12" fillId="0" borderId="4" xfId="1" applyNumberFormat="1" applyFont="1" applyBorder="1" applyAlignment="1">
      <alignment vertical="center"/>
    </xf>
    <xf numFmtId="165" fontId="12" fillId="0" borderId="5" xfId="1" applyNumberFormat="1" applyFont="1" applyBorder="1"/>
    <xf numFmtId="0" fontId="12" fillId="0" borderId="3" xfId="1" applyFont="1" applyBorder="1" applyAlignment="1">
      <alignment horizontal="center"/>
    </xf>
    <xf numFmtId="0" fontId="12" fillId="0" borderId="10" xfId="1" applyFont="1" applyBorder="1" applyAlignment="1">
      <alignment horizontal="center"/>
    </xf>
    <xf numFmtId="0" fontId="12" fillId="0" borderId="4" xfId="1" applyFont="1" applyBorder="1" applyAlignment="1">
      <alignment horizontal="center" vertical="center"/>
    </xf>
    <xf numFmtId="165" fontId="12" fillId="0" borderId="4" xfId="1" applyNumberFormat="1" applyFont="1" applyBorder="1" applyAlignment="1">
      <alignment horizontal="right" vertical="center"/>
    </xf>
    <xf numFmtId="165" fontId="12" fillId="0" borderId="5" xfId="1" applyNumberFormat="1" applyFont="1" applyBorder="1" applyAlignment="1">
      <alignment vertical="center"/>
    </xf>
    <xf numFmtId="0" fontId="12" fillId="0" borderId="0" xfId="1" applyFont="1" applyAlignment="1">
      <alignment vertical="center"/>
    </xf>
    <xf numFmtId="0" fontId="12" fillId="0" borderId="10" xfId="1" applyFont="1" applyBorder="1" applyAlignment="1">
      <alignment horizontal="center" vertical="center"/>
    </xf>
    <xf numFmtId="165" fontId="12" fillId="0" borderId="0" xfId="1" applyNumberFormat="1" applyFont="1" applyAlignment="1">
      <alignment vertical="center"/>
    </xf>
    <xf numFmtId="0" fontId="12" fillId="0" borderId="7" xfId="1" applyFont="1" applyBorder="1" applyAlignment="1">
      <alignment horizontal="center" vertical="center"/>
    </xf>
    <xf numFmtId="165" fontId="12" fillId="0" borderId="7" xfId="1" applyNumberFormat="1" applyFont="1" applyBorder="1" applyAlignment="1">
      <alignment vertical="center"/>
    </xf>
    <xf numFmtId="165" fontId="12" fillId="0" borderId="7" xfId="1" applyNumberFormat="1" applyFont="1" applyBorder="1" applyAlignment="1">
      <alignment horizontal="right" vertical="center"/>
    </xf>
    <xf numFmtId="0" fontId="12" fillId="0" borderId="7" xfId="1" applyFont="1" applyBorder="1" applyAlignment="1">
      <alignment horizontal="left" vertical="center" wrapText="1"/>
    </xf>
    <xf numFmtId="0" fontId="12" fillId="0" borderId="7" xfId="0" applyFont="1" applyBorder="1" applyAlignment="1">
      <alignment vertical="center" wrapText="1"/>
    </xf>
    <xf numFmtId="165" fontId="12" fillId="0" borderId="26" xfId="1" applyNumberFormat="1" applyFont="1" applyBorder="1" applyAlignment="1">
      <alignment vertical="center"/>
    </xf>
    <xf numFmtId="0" fontId="6" fillId="2" borderId="8" xfId="1" applyFont="1" applyFill="1" applyBorder="1" applyAlignment="1">
      <alignment horizontal="center" wrapText="1"/>
    </xf>
    <xf numFmtId="164" fontId="6" fillId="2" borderId="8" xfId="1" applyNumberFormat="1" applyFont="1" applyFill="1" applyBorder="1" applyAlignment="1">
      <alignment horizontal="center" wrapText="1"/>
    </xf>
    <xf numFmtId="0" fontId="7" fillId="2" borderId="8" xfId="1" applyFont="1" applyFill="1" applyBorder="1" applyAlignment="1">
      <alignment horizontal="center" wrapText="1"/>
    </xf>
    <xf numFmtId="0" fontId="8" fillId="2" borderId="6" xfId="1" applyFont="1" applyFill="1" applyBorder="1" applyAlignment="1">
      <alignment horizontal="left"/>
    </xf>
    <xf numFmtId="0" fontId="8" fillId="2" borderId="15" xfId="1" applyFont="1" applyFill="1" applyBorder="1" applyAlignment="1">
      <alignment horizontal="left"/>
    </xf>
    <xf numFmtId="0" fontId="13" fillId="0" borderId="18" xfId="1" applyFont="1" applyBorder="1" applyAlignment="1">
      <alignment horizontal="center"/>
    </xf>
    <xf numFmtId="0" fontId="2" fillId="0" borderId="0" xfId="1" applyAlignment="1">
      <alignment horizontal="center"/>
    </xf>
    <xf numFmtId="0" fontId="1" fillId="2" borderId="11" xfId="1" applyFont="1" applyFill="1" applyBorder="1" applyAlignment="1">
      <alignment horizontal="left"/>
    </xf>
    <xf numFmtId="0" fontId="1" fillId="2" borderId="7" xfId="1" applyFont="1" applyFill="1" applyBorder="1" applyAlignment="1">
      <alignment horizontal="left"/>
    </xf>
    <xf numFmtId="0" fontId="1" fillId="2" borderId="12" xfId="1" applyFont="1" applyFill="1" applyBorder="1" applyAlignment="1">
      <alignment horizontal="left"/>
    </xf>
    <xf numFmtId="0" fontId="1" fillId="2" borderId="16" xfId="1" applyFont="1" applyFill="1" applyBorder="1" applyAlignment="1">
      <alignment horizontal="left"/>
    </xf>
    <xf numFmtId="0" fontId="1" fillId="2" borderId="0" xfId="1" applyFont="1" applyFill="1" applyAlignment="1">
      <alignment horizontal="left"/>
    </xf>
    <xf numFmtId="0" fontId="1" fillId="2" borderId="19" xfId="1" applyFont="1" applyFill="1" applyBorder="1" applyAlignment="1">
      <alignment horizontal="left"/>
    </xf>
    <xf numFmtId="0" fontId="1" fillId="2" borderId="17" xfId="1" applyFont="1" applyFill="1" applyBorder="1" applyAlignment="1">
      <alignment horizontal="left"/>
    </xf>
    <xf numFmtId="0" fontId="1" fillId="2" borderId="18" xfId="1" applyFont="1" applyFill="1" applyBorder="1" applyAlignment="1">
      <alignment horizontal="left"/>
    </xf>
    <xf numFmtId="0" fontId="1" fillId="2" borderId="20" xfId="1" applyFont="1" applyFill="1" applyBorder="1" applyAlignment="1">
      <alignment horizontal="left"/>
    </xf>
    <xf numFmtId="0" fontId="2" fillId="0" borderId="7" xfId="1" applyBorder="1" applyAlignment="1">
      <alignment horizontal="center"/>
    </xf>
    <xf numFmtId="0" fontId="11" fillId="2" borderId="6" xfId="1" applyFont="1" applyFill="1" applyBorder="1" applyAlignment="1">
      <alignment horizontal="center" wrapText="1"/>
    </xf>
    <xf numFmtId="0" fontId="11" fillId="2" borderId="9" xfId="1" applyFont="1" applyFill="1" applyBorder="1" applyAlignment="1">
      <alignment horizontal="center" wrapText="1"/>
    </xf>
    <xf numFmtId="164" fontId="2" fillId="0" borderId="21" xfId="1" applyNumberFormat="1" applyBorder="1" applyAlignment="1">
      <alignment horizontal="center"/>
    </xf>
    <xf numFmtId="164" fontId="2" fillId="0" borderId="7" xfId="1" applyNumberFormat="1" applyBorder="1" applyAlignment="1">
      <alignment horizontal="center"/>
    </xf>
    <xf numFmtId="0" fontId="12" fillId="0" borderId="17" xfId="1" applyFont="1" applyBorder="1" applyAlignment="1">
      <alignment horizontal="center"/>
    </xf>
    <xf numFmtId="0" fontId="12" fillId="0" borderId="18" xfId="1" applyFont="1" applyBorder="1" applyAlignment="1">
      <alignment horizontal="center"/>
    </xf>
    <xf numFmtId="0" fontId="8" fillId="2" borderId="6" xfId="1" applyFont="1" applyFill="1" applyBorder="1" applyAlignment="1">
      <alignment horizontal="center"/>
    </xf>
    <xf numFmtId="0" fontId="8" fillId="2" borderId="9" xfId="1" applyFont="1" applyFill="1" applyBorder="1" applyAlignment="1">
      <alignment horizontal="center"/>
    </xf>
    <xf numFmtId="0" fontId="2" fillId="0" borderId="18" xfId="1" applyBorder="1" applyAlignment="1">
      <alignment horizontal="center"/>
    </xf>
  </cellXfs>
  <cellStyles count="7">
    <cellStyle name="Excel Built-in Normal" xfId="3"/>
    <cellStyle name="Měna 2" xfId="6"/>
    <cellStyle name="Normální" xfId="0" builtinId="0"/>
    <cellStyle name="Normální 2" xfId="2"/>
    <cellStyle name="Normální 3" xfId="4"/>
    <cellStyle name="Normální 4" xfId="5"/>
    <cellStyle name="normální_SO 01 05.2 Slaboprou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
  <sheetViews>
    <sheetView zoomScale="115" zoomScaleNormal="115" workbookViewId="0">
      <selection activeCell="A4" sqref="A4:F4"/>
    </sheetView>
  </sheetViews>
  <sheetFormatPr defaultColWidth="9.109375" defaultRowHeight="13.2" x14ac:dyDescent="0.25"/>
  <cols>
    <col min="1" max="1" width="20.5546875" style="1" bestFit="1" customWidth="1"/>
    <col min="2" max="2" width="60.88671875" style="1" bestFit="1" customWidth="1"/>
    <col min="3" max="3" width="14.33203125" style="3" bestFit="1" customWidth="1"/>
    <col min="4" max="4" width="11.33203125" style="1" bestFit="1" customWidth="1"/>
    <col min="5" max="5" width="13.88671875" style="1" bestFit="1" customWidth="1"/>
    <col min="6" max="6" width="14.109375" style="1" bestFit="1" customWidth="1"/>
    <col min="7" max="7" width="9.109375" style="1"/>
    <col min="8" max="8" width="16" style="1" customWidth="1"/>
    <col min="9" max="9" width="11.33203125" style="1" bestFit="1" customWidth="1"/>
    <col min="10" max="16384" width="9.109375" style="1"/>
  </cols>
  <sheetData>
    <row r="1" spans="1:33" ht="24" customHeight="1" x14ac:dyDescent="0.3">
      <c r="A1" s="73" t="s">
        <v>40</v>
      </c>
      <c r="B1" s="74"/>
      <c r="C1" s="74"/>
      <c r="D1" s="74"/>
      <c r="E1" s="74"/>
      <c r="F1" s="75"/>
    </row>
    <row r="2" spans="1:33" ht="24" customHeight="1" x14ac:dyDescent="0.3">
      <c r="A2" s="76" t="s">
        <v>41</v>
      </c>
      <c r="B2" s="77"/>
      <c r="C2" s="77"/>
      <c r="D2" s="77"/>
      <c r="E2" s="77"/>
      <c r="F2" s="78"/>
    </row>
    <row r="3" spans="1:33" ht="24" customHeight="1" thickBot="1" x14ac:dyDescent="0.35">
      <c r="A3" s="79" t="s">
        <v>71</v>
      </c>
      <c r="B3" s="80"/>
      <c r="C3" s="80"/>
      <c r="D3" s="80"/>
      <c r="E3" s="80"/>
      <c r="F3" s="81"/>
    </row>
    <row r="4" spans="1:33" ht="13.8" thickBot="1" x14ac:dyDescent="0.3">
      <c r="A4" s="82"/>
      <c r="B4" s="82"/>
      <c r="C4" s="82"/>
      <c r="D4" s="82"/>
      <c r="E4" s="82"/>
      <c r="F4" s="82"/>
    </row>
    <row r="5" spans="1:33" ht="16.2" thickBot="1" x14ac:dyDescent="0.35">
      <c r="A5" s="83" t="s">
        <v>0</v>
      </c>
      <c r="B5" s="84"/>
      <c r="C5" s="71"/>
      <c r="D5" s="71"/>
      <c r="E5" s="71"/>
      <c r="F5" s="71"/>
    </row>
    <row r="6" spans="1:33" ht="13.8" thickBot="1" x14ac:dyDescent="0.3">
      <c r="A6" s="9"/>
      <c r="B6" s="10"/>
      <c r="C6" s="11" t="s">
        <v>4</v>
      </c>
      <c r="D6" s="11"/>
      <c r="E6" s="11" t="s">
        <v>5</v>
      </c>
      <c r="F6" s="12" t="s">
        <v>7</v>
      </c>
    </row>
    <row r="7" spans="1:33" s="33" customFormat="1" ht="11.4" x14ac:dyDescent="0.2">
      <c r="A7" s="36" t="s">
        <v>2</v>
      </c>
      <c r="B7" s="37" t="s">
        <v>24</v>
      </c>
      <c r="C7" s="29">
        <f>ER!F62</f>
        <v>0</v>
      </c>
      <c r="D7" s="35"/>
      <c r="E7" s="35">
        <f>ER!H62</f>
        <v>0</v>
      </c>
      <c r="F7" s="35">
        <f>SUM(C7+E7)</f>
        <v>0</v>
      </c>
    </row>
    <row r="8" spans="1:33" s="33" customFormat="1" ht="12" thickBot="1" x14ac:dyDescent="0.25">
      <c r="A8" s="44" t="s">
        <v>10</v>
      </c>
      <c r="B8" s="45" t="s">
        <v>22</v>
      </c>
      <c r="C8" s="46">
        <v>0</v>
      </c>
      <c r="D8" s="47"/>
      <c r="E8" s="47">
        <v>45000</v>
      </c>
      <c r="F8" s="48">
        <f>SUM(C8+E8)</f>
        <v>45000</v>
      </c>
    </row>
    <row r="9" spans="1:33" s="4" customFormat="1" ht="16.2" thickBot="1" x14ac:dyDescent="0.35">
      <c r="A9" s="69" t="s">
        <v>1</v>
      </c>
      <c r="B9" s="70"/>
      <c r="C9" s="13">
        <f>SUM(C7:C8)</f>
        <v>0</v>
      </c>
      <c r="D9" s="14"/>
      <c r="E9" s="14">
        <f>SUM(E7:E8)</f>
        <v>45000</v>
      </c>
      <c r="F9" s="16">
        <f>SUM(C9+E9)</f>
        <v>45000</v>
      </c>
      <c r="G9" s="1"/>
      <c r="H9" s="1"/>
      <c r="I9" s="1"/>
      <c r="J9" s="1"/>
      <c r="K9" s="1"/>
      <c r="L9" s="1"/>
      <c r="M9" s="1"/>
      <c r="N9" s="1"/>
      <c r="O9" s="1"/>
      <c r="P9" s="1"/>
      <c r="Q9" s="1"/>
      <c r="R9" s="1"/>
      <c r="S9" s="1"/>
      <c r="T9" s="1"/>
      <c r="U9" s="1"/>
      <c r="V9" s="1"/>
      <c r="W9" s="1"/>
      <c r="X9" s="1"/>
      <c r="Y9" s="1"/>
      <c r="Z9" s="1"/>
      <c r="AA9" s="1"/>
      <c r="AB9" s="1"/>
      <c r="AC9" s="1"/>
      <c r="AD9" s="1"/>
      <c r="AE9" s="1"/>
      <c r="AF9" s="1"/>
      <c r="AG9" s="1"/>
    </row>
    <row r="10" spans="1:33" s="4" customFormat="1" ht="5.25" customHeight="1" thickBot="1" x14ac:dyDescent="0.35">
      <c r="A10" s="69"/>
      <c r="B10" s="70"/>
      <c r="C10" s="13"/>
      <c r="D10" s="14"/>
      <c r="E10" s="14"/>
      <c r="F10" s="16"/>
      <c r="G10" s="1"/>
      <c r="H10" s="1"/>
      <c r="I10" s="1"/>
      <c r="J10" s="1"/>
      <c r="K10" s="1"/>
      <c r="L10" s="1"/>
      <c r="M10" s="1"/>
      <c r="N10" s="1"/>
      <c r="O10" s="1"/>
      <c r="P10" s="1"/>
      <c r="Q10" s="1"/>
      <c r="R10" s="1"/>
      <c r="S10" s="1"/>
      <c r="T10" s="1"/>
      <c r="U10" s="1"/>
      <c r="V10" s="1"/>
      <c r="W10" s="1"/>
      <c r="X10" s="1"/>
      <c r="Y10" s="1"/>
      <c r="Z10" s="1"/>
      <c r="AA10" s="1"/>
      <c r="AB10" s="1"/>
      <c r="AC10" s="1"/>
      <c r="AD10" s="1"/>
      <c r="AE10" s="1"/>
      <c r="AF10" s="1"/>
      <c r="AG10" s="1"/>
    </row>
    <row r="11" spans="1:33" s="4" customFormat="1" ht="16.2" thickBot="1" x14ac:dyDescent="0.35">
      <c r="A11" s="69" t="s">
        <v>12</v>
      </c>
      <c r="B11" s="70"/>
      <c r="C11" s="13"/>
      <c r="D11" s="14"/>
      <c r="E11" s="14"/>
      <c r="F11" s="15">
        <f>SUM(F9:F10)</f>
        <v>45000</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row>
    <row r="12" spans="1:33" x14ac:dyDescent="0.25">
      <c r="A12" s="72"/>
      <c r="B12" s="72"/>
      <c r="C12" s="72"/>
      <c r="D12" s="72"/>
      <c r="E12" s="72"/>
      <c r="F12" s="72"/>
    </row>
  </sheetData>
  <mergeCells count="10">
    <mergeCell ref="A1:F1"/>
    <mergeCell ref="A2:F2"/>
    <mergeCell ref="A3:F3"/>
    <mergeCell ref="A4:F4"/>
    <mergeCell ref="A5:B5"/>
    <mergeCell ref="A9:B9"/>
    <mergeCell ref="C5:F5"/>
    <mergeCell ref="A12:F12"/>
    <mergeCell ref="A10:B10"/>
    <mergeCell ref="A11:B11"/>
  </mergeCells>
  <phoneticPr fontId="2" type="noConversion"/>
  <pageMargins left="0.48" right="0.39370078740157483" top="1.35" bottom="0.66" header="0.51181102362204722" footer="0.51181102362204722"/>
  <pageSetup paperSize="9" fitToWidth="5" orientation="landscape" horizontalDpi="300" verticalDpi="300" r:id="rId1"/>
  <headerFooter alignWithMargins="0">
    <oddHeader>&amp;F</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tabSelected="1" topLeftCell="A4" zoomScale="115" zoomScaleNormal="115" workbookViewId="0">
      <selection activeCell="J10" sqref="J10"/>
    </sheetView>
  </sheetViews>
  <sheetFormatPr defaultColWidth="9.109375" defaultRowHeight="13.2" x14ac:dyDescent="0.25"/>
  <cols>
    <col min="1" max="1" width="12.33203125" style="1" customWidth="1"/>
    <col min="2" max="2" width="75" style="1" bestFit="1" customWidth="1"/>
    <col min="3" max="3" width="5.6640625" style="2" bestFit="1" customWidth="1"/>
    <col min="4" max="4" width="6" style="2" bestFit="1" customWidth="1"/>
    <col min="5" max="5" width="11.33203125" style="34" bestFit="1" customWidth="1"/>
    <col min="6" max="6" width="14.88671875" style="3" bestFit="1" customWidth="1"/>
    <col min="7" max="7" width="11.33203125" style="1" bestFit="1" customWidth="1"/>
    <col min="8" max="8" width="14" style="1" bestFit="1" customWidth="1"/>
    <col min="9" max="9" width="14.109375" style="1" bestFit="1" customWidth="1"/>
    <col min="10" max="10" width="9.109375" style="1"/>
    <col min="11" max="11" width="16" style="1" customWidth="1"/>
    <col min="12" max="12" width="11.33203125" style="1" bestFit="1" customWidth="1"/>
    <col min="13" max="16384" width="9.109375" style="1"/>
  </cols>
  <sheetData>
    <row r="1" spans="1:11" ht="17.399999999999999" x14ac:dyDescent="0.3">
      <c r="A1" s="73" t="s">
        <v>40</v>
      </c>
      <c r="B1" s="74"/>
      <c r="C1" s="74"/>
      <c r="D1" s="74"/>
      <c r="E1" s="74"/>
      <c r="F1" s="74"/>
      <c r="G1" s="74"/>
      <c r="H1" s="74"/>
      <c r="I1" s="75"/>
    </row>
    <row r="2" spans="1:11" ht="17.399999999999999" x14ac:dyDescent="0.3">
      <c r="A2" s="76" t="s">
        <v>41</v>
      </c>
      <c r="B2" s="77"/>
      <c r="C2" s="77"/>
      <c r="D2" s="77"/>
      <c r="E2" s="77"/>
      <c r="F2" s="77"/>
      <c r="G2" s="77"/>
      <c r="H2" s="77"/>
      <c r="I2" s="78"/>
    </row>
    <row r="3" spans="1:11" ht="18" thickBot="1" x14ac:dyDescent="0.35">
      <c r="A3" s="79" t="s">
        <v>71</v>
      </c>
      <c r="B3" s="80"/>
      <c r="C3" s="80"/>
      <c r="D3" s="80"/>
      <c r="E3" s="80"/>
      <c r="F3" s="80"/>
      <c r="G3" s="80"/>
      <c r="H3" s="80"/>
      <c r="I3" s="81"/>
    </row>
    <row r="4" spans="1:11" ht="13.8" thickBot="1" x14ac:dyDescent="0.3">
      <c r="A4" s="82"/>
      <c r="B4" s="82"/>
      <c r="C4" s="82"/>
      <c r="D4" s="82"/>
      <c r="E4" s="82"/>
      <c r="F4" s="82"/>
      <c r="G4" s="82"/>
      <c r="H4" s="82"/>
      <c r="I4" s="82"/>
    </row>
    <row r="5" spans="1:11" ht="16.2" thickBot="1" x14ac:dyDescent="0.35">
      <c r="A5" s="89" t="s">
        <v>23</v>
      </c>
      <c r="B5" s="90"/>
      <c r="C5" s="91"/>
      <c r="D5" s="91"/>
      <c r="E5" s="91"/>
      <c r="F5" s="91"/>
      <c r="G5" s="91"/>
      <c r="H5" s="91"/>
      <c r="I5" s="91"/>
    </row>
    <row r="6" spans="1:11" ht="48.6" thickBot="1" x14ac:dyDescent="0.3">
      <c r="A6" s="5" t="s">
        <v>15</v>
      </c>
      <c r="B6" s="66" t="s">
        <v>75</v>
      </c>
      <c r="C6" s="6" t="s">
        <v>61</v>
      </c>
      <c r="D6" s="7" t="s">
        <v>60</v>
      </c>
      <c r="E6" s="67" t="s">
        <v>76</v>
      </c>
      <c r="F6" s="7" t="s">
        <v>42</v>
      </c>
      <c r="G6" s="68" t="s">
        <v>77</v>
      </c>
      <c r="H6" s="8" t="s">
        <v>6</v>
      </c>
      <c r="I6" s="5" t="s">
        <v>7</v>
      </c>
    </row>
    <row r="7" spans="1:11" ht="13.8" thickBot="1" x14ac:dyDescent="0.3">
      <c r="A7" s="85" t="s">
        <v>8</v>
      </c>
      <c r="B7" s="86"/>
      <c r="C7" s="86"/>
      <c r="D7" s="86"/>
      <c r="E7" s="86"/>
      <c r="F7" s="86"/>
      <c r="G7" s="86"/>
      <c r="H7" s="86"/>
      <c r="I7" s="86"/>
    </row>
    <row r="8" spans="1:11" s="33" customFormat="1" ht="12.6" thickBot="1" x14ac:dyDescent="0.25">
      <c r="A8" s="39" t="s">
        <v>2</v>
      </c>
      <c r="B8" s="17" t="str">
        <f>Rekapitulace!B7</f>
        <v>Evakuační rozhlas (ER)</v>
      </c>
      <c r="C8" s="87"/>
      <c r="D8" s="88"/>
      <c r="E8" s="88"/>
      <c r="F8" s="88"/>
      <c r="G8" s="88"/>
      <c r="H8" s="88"/>
      <c r="I8" s="88"/>
    </row>
    <row r="9" spans="1:11" s="33" customFormat="1" ht="11.4" x14ac:dyDescent="0.2">
      <c r="A9" s="40"/>
      <c r="B9" s="41" t="s">
        <v>14</v>
      </c>
      <c r="C9" s="52"/>
      <c r="D9" s="53"/>
      <c r="E9" s="35"/>
      <c r="F9" s="30"/>
      <c r="G9" s="38"/>
      <c r="H9" s="38"/>
      <c r="I9" s="51"/>
      <c r="K9" s="43"/>
    </row>
    <row r="10" spans="1:11" s="57" customFormat="1" ht="200.25" customHeight="1" x14ac:dyDescent="0.25">
      <c r="A10" s="28"/>
      <c r="B10" s="42" t="s">
        <v>47</v>
      </c>
      <c r="C10" s="49" t="s">
        <v>9</v>
      </c>
      <c r="D10" s="58">
        <v>1</v>
      </c>
      <c r="E10" s="50"/>
      <c r="F10" s="55"/>
      <c r="G10" s="50"/>
      <c r="H10" s="50"/>
      <c r="I10" s="56">
        <f t="shared" ref="I10:I18" si="0">F10+H10</f>
        <v>0</v>
      </c>
      <c r="K10" s="59"/>
    </row>
    <row r="11" spans="1:11" s="57" customFormat="1" ht="182.4" x14ac:dyDescent="0.25">
      <c r="A11" s="28"/>
      <c r="B11" s="42" t="s">
        <v>48</v>
      </c>
      <c r="C11" s="49" t="s">
        <v>9</v>
      </c>
      <c r="D11" s="58">
        <v>1</v>
      </c>
      <c r="E11" s="50"/>
      <c r="F11" s="55"/>
      <c r="G11" s="50"/>
      <c r="H11" s="50"/>
      <c r="I11" s="56">
        <f t="shared" si="0"/>
        <v>0</v>
      </c>
      <c r="K11" s="59"/>
    </row>
    <row r="12" spans="1:11" s="57" customFormat="1" ht="34.200000000000003" x14ac:dyDescent="0.25">
      <c r="A12" s="28"/>
      <c r="B12" s="42" t="s">
        <v>49</v>
      </c>
      <c r="C12" s="49" t="s">
        <v>9</v>
      </c>
      <c r="D12" s="58">
        <v>4</v>
      </c>
      <c r="E12" s="50"/>
      <c r="F12" s="55"/>
      <c r="G12" s="50"/>
      <c r="H12" s="50"/>
      <c r="I12" s="56">
        <f t="shared" si="0"/>
        <v>0</v>
      </c>
      <c r="K12" s="59"/>
    </row>
    <row r="13" spans="1:11" s="57" customFormat="1" ht="34.200000000000003" x14ac:dyDescent="0.25">
      <c r="A13" s="28"/>
      <c r="B13" s="42" t="s">
        <v>50</v>
      </c>
      <c r="C13" s="49" t="s">
        <v>9</v>
      </c>
      <c r="D13" s="58">
        <v>1</v>
      </c>
      <c r="E13" s="50"/>
      <c r="F13" s="55"/>
      <c r="G13" s="50"/>
      <c r="H13" s="50"/>
      <c r="I13" s="56">
        <f t="shared" si="0"/>
        <v>0</v>
      </c>
      <c r="K13" s="59"/>
    </row>
    <row r="14" spans="1:11" s="57" customFormat="1" ht="22.8" x14ac:dyDescent="0.25">
      <c r="A14" s="28"/>
      <c r="B14" s="42" t="s">
        <v>51</v>
      </c>
      <c r="C14" s="49" t="s">
        <v>9</v>
      </c>
      <c r="D14" s="58">
        <v>1</v>
      </c>
      <c r="E14" s="50"/>
      <c r="F14" s="55"/>
      <c r="G14" s="50"/>
      <c r="H14" s="50"/>
      <c r="I14" s="56">
        <f t="shared" si="0"/>
        <v>0</v>
      </c>
      <c r="K14" s="59"/>
    </row>
    <row r="15" spans="1:11" s="57" customFormat="1" ht="22.8" x14ac:dyDescent="0.25">
      <c r="A15" s="28"/>
      <c r="B15" s="42" t="s">
        <v>52</v>
      </c>
      <c r="C15" s="49" t="s">
        <v>9</v>
      </c>
      <c r="D15" s="58">
        <v>2</v>
      </c>
      <c r="E15" s="50"/>
      <c r="F15" s="55"/>
      <c r="G15" s="50"/>
      <c r="H15" s="50"/>
      <c r="I15" s="56">
        <f t="shared" si="0"/>
        <v>0</v>
      </c>
      <c r="K15" s="59"/>
    </row>
    <row r="16" spans="1:11" s="57" customFormat="1" ht="22.8" x14ac:dyDescent="0.25">
      <c r="A16" s="28"/>
      <c r="B16" s="42" t="s">
        <v>25</v>
      </c>
      <c r="C16" s="49" t="s">
        <v>9</v>
      </c>
      <c r="D16" s="58">
        <v>1</v>
      </c>
      <c r="E16" s="50"/>
      <c r="F16" s="55"/>
      <c r="G16" s="50"/>
      <c r="H16" s="50"/>
      <c r="I16" s="56">
        <f t="shared" si="0"/>
        <v>0</v>
      </c>
      <c r="K16" s="59"/>
    </row>
    <row r="17" spans="1:11" s="57" customFormat="1" ht="11.4" x14ac:dyDescent="0.25">
      <c r="A17" s="28"/>
      <c r="B17" s="42" t="s">
        <v>53</v>
      </c>
      <c r="C17" s="49" t="s">
        <v>9</v>
      </c>
      <c r="D17" s="58">
        <v>2</v>
      </c>
      <c r="E17" s="50"/>
      <c r="F17" s="55"/>
      <c r="G17" s="50"/>
      <c r="H17" s="50"/>
      <c r="I17" s="56">
        <f t="shared" si="0"/>
        <v>0</v>
      </c>
      <c r="K17" s="59"/>
    </row>
    <row r="18" spans="1:11" s="57" customFormat="1" ht="79.8" x14ac:dyDescent="0.25">
      <c r="A18" s="28"/>
      <c r="B18" s="42" t="s">
        <v>26</v>
      </c>
      <c r="C18" s="49" t="s">
        <v>9</v>
      </c>
      <c r="D18" s="58">
        <v>1</v>
      </c>
      <c r="E18" s="50"/>
      <c r="F18" s="55"/>
      <c r="G18" s="50"/>
      <c r="H18" s="50"/>
      <c r="I18" s="56">
        <f t="shared" si="0"/>
        <v>0</v>
      </c>
      <c r="K18" s="59"/>
    </row>
    <row r="19" spans="1:11" s="57" customFormat="1" ht="11.4" x14ac:dyDescent="0.25">
      <c r="A19" s="28"/>
      <c r="B19" s="42"/>
      <c r="C19" s="49"/>
      <c r="D19" s="58"/>
      <c r="E19" s="50"/>
      <c r="F19" s="55"/>
      <c r="G19" s="50"/>
      <c r="H19" s="50"/>
      <c r="I19" s="56"/>
      <c r="K19" s="59"/>
    </row>
    <row r="20" spans="1:11" s="57" customFormat="1" ht="11.4" x14ac:dyDescent="0.2">
      <c r="A20" s="28"/>
      <c r="B20" s="41" t="s">
        <v>43</v>
      </c>
      <c r="C20" s="49"/>
      <c r="D20" s="58"/>
      <c r="E20" s="50"/>
      <c r="F20" s="55"/>
      <c r="G20" s="50"/>
      <c r="H20" s="50"/>
      <c r="I20" s="56"/>
      <c r="K20" s="59"/>
    </row>
    <row r="21" spans="1:11" s="57" customFormat="1" ht="11.4" x14ac:dyDescent="0.25">
      <c r="A21" s="28"/>
      <c r="B21" s="42" t="s">
        <v>54</v>
      </c>
      <c r="C21" s="49" t="s">
        <v>9</v>
      </c>
      <c r="D21" s="58">
        <v>62</v>
      </c>
      <c r="E21" s="50"/>
      <c r="F21" s="55"/>
      <c r="G21" s="50"/>
      <c r="H21" s="50"/>
      <c r="I21" s="56">
        <f t="shared" ref="I21:I33" si="1">F21+H21</f>
        <v>0</v>
      </c>
      <c r="K21" s="59"/>
    </row>
    <row r="22" spans="1:11" s="57" customFormat="1" ht="57" x14ac:dyDescent="0.25">
      <c r="A22" s="28"/>
      <c r="B22" s="42" t="s">
        <v>55</v>
      </c>
      <c r="C22" s="49" t="s">
        <v>9</v>
      </c>
      <c r="D22" s="58">
        <v>7</v>
      </c>
      <c r="E22" s="50"/>
      <c r="F22" s="55"/>
      <c r="G22" s="50"/>
      <c r="H22" s="50"/>
      <c r="I22" s="56">
        <f t="shared" si="1"/>
        <v>0</v>
      </c>
      <c r="K22" s="59"/>
    </row>
    <row r="23" spans="1:11" s="57" customFormat="1" ht="91.2" x14ac:dyDescent="0.25">
      <c r="A23" s="28"/>
      <c r="B23" s="42" t="s">
        <v>27</v>
      </c>
      <c r="C23" s="49" t="s">
        <v>9</v>
      </c>
      <c r="D23" s="58">
        <v>4</v>
      </c>
      <c r="E23" s="50"/>
      <c r="F23" s="55"/>
      <c r="G23" s="50"/>
      <c r="H23" s="50"/>
      <c r="I23" s="56">
        <f t="shared" si="1"/>
        <v>0</v>
      </c>
      <c r="K23" s="59"/>
    </row>
    <row r="24" spans="1:11" s="57" customFormat="1" ht="11.4" x14ac:dyDescent="0.25">
      <c r="A24" s="28"/>
      <c r="B24" s="42" t="s">
        <v>56</v>
      </c>
      <c r="C24" s="49" t="s">
        <v>9</v>
      </c>
      <c r="D24" s="58">
        <v>11</v>
      </c>
      <c r="E24" s="50"/>
      <c r="F24" s="55"/>
      <c r="G24" s="50"/>
      <c r="H24" s="50"/>
      <c r="I24" s="56">
        <f t="shared" si="1"/>
        <v>0</v>
      </c>
      <c r="K24" s="59"/>
    </row>
    <row r="25" spans="1:11" s="57" customFormat="1" ht="159.6" x14ac:dyDescent="0.25">
      <c r="A25" s="28"/>
      <c r="B25" s="42" t="s">
        <v>57</v>
      </c>
      <c r="C25" s="49" t="s">
        <v>9</v>
      </c>
      <c r="D25" s="58">
        <v>7</v>
      </c>
      <c r="E25" s="50"/>
      <c r="F25" s="55"/>
      <c r="G25" s="50"/>
      <c r="H25" s="50"/>
      <c r="I25" s="56">
        <f t="shared" si="1"/>
        <v>0</v>
      </c>
      <c r="K25" s="59"/>
    </row>
    <row r="26" spans="1:11" s="57" customFormat="1" ht="22.8" x14ac:dyDescent="0.25">
      <c r="A26" s="28"/>
      <c r="B26" s="42" t="s">
        <v>62</v>
      </c>
      <c r="C26" s="49" t="s">
        <v>9</v>
      </c>
      <c r="D26" s="58">
        <v>6</v>
      </c>
      <c r="E26" s="50"/>
      <c r="F26" s="55"/>
      <c r="G26" s="50"/>
      <c r="H26" s="50"/>
      <c r="I26" s="56">
        <f t="shared" si="1"/>
        <v>0</v>
      </c>
      <c r="K26" s="59"/>
    </row>
    <row r="27" spans="1:11" s="57" customFormat="1" ht="11.4" x14ac:dyDescent="0.25">
      <c r="A27" s="28"/>
      <c r="B27" s="42" t="s">
        <v>58</v>
      </c>
      <c r="C27" s="49" t="s">
        <v>9</v>
      </c>
      <c r="D27" s="58">
        <v>5</v>
      </c>
      <c r="E27" s="50"/>
      <c r="F27" s="55"/>
      <c r="G27" s="50"/>
      <c r="H27" s="50"/>
      <c r="I27" s="56">
        <f t="shared" si="1"/>
        <v>0</v>
      </c>
      <c r="K27" s="59"/>
    </row>
    <row r="28" spans="1:11" s="57" customFormat="1" ht="34.200000000000003" x14ac:dyDescent="0.25">
      <c r="A28" s="28"/>
      <c r="B28" s="42" t="s">
        <v>63</v>
      </c>
      <c r="C28" s="49" t="s">
        <v>9</v>
      </c>
      <c r="D28" s="58">
        <v>2</v>
      </c>
      <c r="E28" s="50"/>
      <c r="F28" s="55"/>
      <c r="G28" s="50"/>
      <c r="H28" s="50"/>
      <c r="I28" s="56">
        <f t="shared" si="1"/>
        <v>0</v>
      </c>
      <c r="K28" s="59"/>
    </row>
    <row r="29" spans="1:11" s="57" customFormat="1" ht="11.4" x14ac:dyDescent="0.25">
      <c r="A29" s="28"/>
      <c r="B29" s="42" t="s">
        <v>64</v>
      </c>
      <c r="C29" s="49" t="s">
        <v>9</v>
      </c>
      <c r="D29" s="58">
        <v>1</v>
      </c>
      <c r="E29" s="50"/>
      <c r="F29" s="55"/>
      <c r="G29" s="50"/>
      <c r="H29" s="50"/>
      <c r="I29" s="56">
        <f t="shared" si="1"/>
        <v>0</v>
      </c>
      <c r="K29" s="59"/>
    </row>
    <row r="30" spans="1:11" s="57" customFormat="1" ht="34.200000000000003" x14ac:dyDescent="0.25">
      <c r="A30" s="28"/>
      <c r="B30" s="42" t="s">
        <v>65</v>
      </c>
      <c r="C30" s="49" t="s">
        <v>9</v>
      </c>
      <c r="D30" s="58">
        <v>2</v>
      </c>
      <c r="E30" s="50"/>
      <c r="F30" s="55"/>
      <c r="G30" s="50"/>
      <c r="H30" s="50"/>
      <c r="I30" s="56">
        <f t="shared" si="1"/>
        <v>0</v>
      </c>
      <c r="K30" s="59"/>
    </row>
    <row r="31" spans="1:11" s="57" customFormat="1" ht="57" x14ac:dyDescent="0.25">
      <c r="A31" s="28"/>
      <c r="B31" s="42" t="s">
        <v>66</v>
      </c>
      <c r="C31" s="49"/>
      <c r="D31" s="58">
        <v>2</v>
      </c>
      <c r="E31" s="50"/>
      <c r="F31" s="55"/>
      <c r="G31" s="50"/>
      <c r="H31" s="50"/>
      <c r="I31" s="56">
        <f t="shared" si="1"/>
        <v>0</v>
      </c>
      <c r="K31" s="59"/>
    </row>
    <row r="32" spans="1:11" s="57" customFormat="1" ht="11.4" x14ac:dyDescent="0.25">
      <c r="A32" s="28"/>
      <c r="B32" s="42" t="s">
        <v>67</v>
      </c>
      <c r="C32" s="49"/>
      <c r="D32" s="58">
        <v>2</v>
      </c>
      <c r="E32" s="50"/>
      <c r="F32" s="55"/>
      <c r="G32" s="50"/>
      <c r="H32" s="50"/>
      <c r="I32" s="56">
        <f t="shared" si="1"/>
        <v>0</v>
      </c>
      <c r="K32" s="59"/>
    </row>
    <row r="33" spans="1:11" s="57" customFormat="1" ht="11.4" x14ac:dyDescent="0.25">
      <c r="A33" s="28"/>
      <c r="B33" s="42" t="s">
        <v>68</v>
      </c>
      <c r="C33" s="49"/>
      <c r="D33" s="58">
        <v>2</v>
      </c>
      <c r="E33" s="50"/>
      <c r="F33" s="55"/>
      <c r="G33" s="50"/>
      <c r="H33" s="50"/>
      <c r="I33" s="56">
        <f t="shared" si="1"/>
        <v>0</v>
      </c>
      <c r="K33" s="59"/>
    </row>
    <row r="34" spans="1:11" s="57" customFormat="1" ht="11.4" x14ac:dyDescent="0.25">
      <c r="A34" s="28"/>
      <c r="B34" s="42"/>
      <c r="C34" s="49"/>
      <c r="D34" s="54"/>
      <c r="E34" s="50"/>
      <c r="F34" s="55"/>
      <c r="G34" s="50"/>
      <c r="H34" s="50"/>
      <c r="I34" s="56"/>
      <c r="K34" s="59"/>
    </row>
    <row r="35" spans="1:11" s="57" customFormat="1" ht="11.4" x14ac:dyDescent="0.2">
      <c r="A35" s="28"/>
      <c r="B35" s="41" t="s">
        <v>20</v>
      </c>
      <c r="C35" s="49"/>
      <c r="D35" s="54"/>
      <c r="E35" s="50"/>
      <c r="F35" s="55"/>
      <c r="G35" s="50"/>
      <c r="H35" s="50"/>
      <c r="I35" s="56"/>
      <c r="K35" s="59"/>
    </row>
    <row r="36" spans="1:11" s="57" customFormat="1" ht="11.4" x14ac:dyDescent="0.25">
      <c r="A36" s="28"/>
      <c r="B36" s="42" t="s">
        <v>46</v>
      </c>
      <c r="C36" s="49" t="s">
        <v>19</v>
      </c>
      <c r="D36" s="54">
        <v>2400</v>
      </c>
      <c r="E36" s="50"/>
      <c r="F36" s="55"/>
      <c r="G36" s="50"/>
      <c r="H36" s="50"/>
      <c r="I36" s="56">
        <f t="shared" ref="I36:I45" si="2">F36+H36</f>
        <v>0</v>
      </c>
      <c r="K36" s="59"/>
    </row>
    <row r="37" spans="1:11" s="57" customFormat="1" ht="11.4" x14ac:dyDescent="0.25">
      <c r="A37" s="28"/>
      <c r="B37" s="42" t="s">
        <v>33</v>
      </c>
      <c r="C37" s="49" t="s">
        <v>19</v>
      </c>
      <c r="D37" s="54">
        <v>55</v>
      </c>
      <c r="E37" s="50"/>
      <c r="F37" s="55"/>
      <c r="G37" s="50"/>
      <c r="H37" s="50"/>
      <c r="I37" s="56">
        <f t="shared" si="2"/>
        <v>0</v>
      </c>
      <c r="K37" s="59"/>
    </row>
    <row r="38" spans="1:11" s="57" customFormat="1" ht="11.4" x14ac:dyDescent="0.25">
      <c r="A38" s="28"/>
      <c r="B38" s="42" t="s">
        <v>69</v>
      </c>
      <c r="C38" s="49" t="s">
        <v>19</v>
      </c>
      <c r="D38" s="54">
        <v>155</v>
      </c>
      <c r="E38" s="50"/>
      <c r="F38" s="55"/>
      <c r="G38" s="50"/>
      <c r="H38" s="50"/>
      <c r="I38" s="56">
        <f t="shared" si="2"/>
        <v>0</v>
      </c>
      <c r="K38" s="59"/>
    </row>
    <row r="39" spans="1:11" s="57" customFormat="1" ht="11.4" x14ac:dyDescent="0.25">
      <c r="A39" s="28"/>
      <c r="B39" s="42" t="s">
        <v>35</v>
      </c>
      <c r="C39" s="49" t="s">
        <v>9</v>
      </c>
      <c r="D39" s="54">
        <v>305</v>
      </c>
      <c r="E39" s="50"/>
      <c r="F39" s="55"/>
      <c r="G39" s="50"/>
      <c r="H39" s="50"/>
      <c r="I39" s="56">
        <f t="shared" si="2"/>
        <v>0</v>
      </c>
      <c r="K39" s="59"/>
    </row>
    <row r="40" spans="1:11" s="57" customFormat="1" ht="11.4" x14ac:dyDescent="0.25">
      <c r="A40" s="28"/>
      <c r="B40" s="42" t="s">
        <v>44</v>
      </c>
      <c r="C40" s="49" t="s">
        <v>9</v>
      </c>
      <c r="D40" s="54">
        <v>690</v>
      </c>
      <c r="E40" s="50"/>
      <c r="F40" s="55"/>
      <c r="G40" s="50"/>
      <c r="H40" s="50"/>
      <c r="I40" s="56">
        <f t="shared" si="2"/>
        <v>0</v>
      </c>
      <c r="K40" s="59"/>
    </row>
    <row r="41" spans="1:11" s="57" customFormat="1" ht="11.4" x14ac:dyDescent="0.25">
      <c r="A41" s="28"/>
      <c r="B41" s="42" t="s">
        <v>70</v>
      </c>
      <c r="C41" s="49" t="s">
        <v>9</v>
      </c>
      <c r="D41" s="54">
        <v>300</v>
      </c>
      <c r="E41" s="50"/>
      <c r="F41" s="55"/>
      <c r="G41" s="50"/>
      <c r="H41" s="50"/>
      <c r="I41" s="56">
        <f t="shared" si="2"/>
        <v>0</v>
      </c>
      <c r="K41" s="59"/>
    </row>
    <row r="42" spans="1:11" s="57" customFormat="1" ht="11.4" x14ac:dyDescent="0.25">
      <c r="A42" s="28"/>
      <c r="B42" s="42" t="s">
        <v>34</v>
      </c>
      <c r="C42" s="49" t="s">
        <v>9</v>
      </c>
      <c r="D42" s="54">
        <v>650</v>
      </c>
      <c r="E42" s="50"/>
      <c r="F42" s="55"/>
      <c r="G42" s="50"/>
      <c r="H42" s="50"/>
      <c r="I42" s="56">
        <f t="shared" si="2"/>
        <v>0</v>
      </c>
      <c r="K42" s="59"/>
    </row>
    <row r="43" spans="1:11" s="57" customFormat="1" x14ac:dyDescent="0.25">
      <c r="A43" s="28"/>
      <c r="B43" s="42" t="s">
        <v>45</v>
      </c>
      <c r="C43" s="49" t="s">
        <v>19</v>
      </c>
      <c r="D43" s="54">
        <v>55</v>
      </c>
      <c r="E43" s="50"/>
      <c r="F43" s="55"/>
      <c r="G43" s="50"/>
      <c r="H43" s="50"/>
      <c r="I43" s="56">
        <f t="shared" si="2"/>
        <v>0</v>
      </c>
      <c r="K43" s="59"/>
    </row>
    <row r="44" spans="1:11" s="57" customFormat="1" ht="11.4" x14ac:dyDescent="0.25">
      <c r="A44" s="28"/>
      <c r="B44" s="42" t="s">
        <v>39</v>
      </c>
      <c r="C44" s="49" t="s">
        <v>19</v>
      </c>
      <c r="D44" s="54">
        <v>12</v>
      </c>
      <c r="E44" s="50"/>
      <c r="F44" s="55"/>
      <c r="G44" s="50"/>
      <c r="H44" s="50"/>
      <c r="I44" s="56">
        <f t="shared" si="2"/>
        <v>0</v>
      </c>
      <c r="K44" s="59"/>
    </row>
    <row r="45" spans="1:11" s="57" customFormat="1" ht="11.4" x14ac:dyDescent="0.25">
      <c r="A45" s="28"/>
      <c r="B45" s="42" t="s">
        <v>59</v>
      </c>
      <c r="C45" s="49" t="s">
        <v>9</v>
      </c>
      <c r="D45" s="58">
        <v>8</v>
      </c>
      <c r="E45" s="50"/>
      <c r="F45" s="55"/>
      <c r="G45" s="50"/>
      <c r="H45" s="50"/>
      <c r="I45" s="56">
        <f t="shared" si="2"/>
        <v>0</v>
      </c>
      <c r="K45" s="59"/>
    </row>
    <row r="46" spans="1:11" s="57" customFormat="1" ht="11.4" x14ac:dyDescent="0.25">
      <c r="A46" s="28"/>
      <c r="B46" s="42"/>
      <c r="C46" s="49"/>
      <c r="D46" s="58"/>
      <c r="E46" s="50"/>
      <c r="F46" s="55"/>
      <c r="G46" s="50"/>
      <c r="H46" s="50"/>
      <c r="I46" s="56"/>
      <c r="K46" s="59"/>
    </row>
    <row r="47" spans="1:11" s="57" customFormat="1" ht="11.4" x14ac:dyDescent="0.2">
      <c r="A47" s="28"/>
      <c r="B47" s="41" t="s">
        <v>13</v>
      </c>
      <c r="C47" s="49"/>
      <c r="D47" s="58"/>
      <c r="E47" s="50"/>
      <c r="F47" s="55"/>
      <c r="G47" s="50"/>
      <c r="H47" s="50"/>
      <c r="I47" s="56"/>
      <c r="K47" s="59"/>
    </row>
    <row r="48" spans="1:11" s="57" customFormat="1" ht="22.8" x14ac:dyDescent="0.25">
      <c r="A48" s="28"/>
      <c r="B48" s="42" t="s">
        <v>28</v>
      </c>
      <c r="C48" s="49" t="s">
        <v>17</v>
      </c>
      <c r="D48" s="58">
        <v>1</v>
      </c>
      <c r="E48" s="50"/>
      <c r="F48" s="55"/>
      <c r="G48" s="50"/>
      <c r="H48" s="50"/>
      <c r="I48" s="56">
        <f t="shared" ref="I48:I61" si="3">F48+H48</f>
        <v>0</v>
      </c>
      <c r="K48" s="59"/>
    </row>
    <row r="49" spans="1:11" s="57" customFormat="1" ht="22.8" x14ac:dyDescent="0.25">
      <c r="A49" s="28"/>
      <c r="B49" s="42" t="s">
        <v>29</v>
      </c>
      <c r="C49" s="49" t="s">
        <v>17</v>
      </c>
      <c r="D49" s="58">
        <v>1</v>
      </c>
      <c r="E49" s="50"/>
      <c r="F49" s="55"/>
      <c r="G49" s="50"/>
      <c r="H49" s="50"/>
      <c r="I49" s="56">
        <f t="shared" si="3"/>
        <v>0</v>
      </c>
      <c r="K49" s="59"/>
    </row>
    <row r="50" spans="1:11" s="57" customFormat="1" ht="102.6" x14ac:dyDescent="0.25">
      <c r="A50" s="28"/>
      <c r="B50" s="42" t="s">
        <v>30</v>
      </c>
      <c r="C50" s="49" t="s">
        <v>17</v>
      </c>
      <c r="D50" s="58">
        <v>1</v>
      </c>
      <c r="E50" s="50"/>
      <c r="F50" s="55"/>
      <c r="G50" s="50"/>
      <c r="H50" s="50"/>
      <c r="I50" s="56">
        <f t="shared" si="3"/>
        <v>0</v>
      </c>
      <c r="K50" s="59"/>
    </row>
    <row r="51" spans="1:11" s="57" customFormat="1" ht="68.400000000000006" x14ac:dyDescent="0.25">
      <c r="A51" s="28"/>
      <c r="B51" s="42" t="s">
        <v>31</v>
      </c>
      <c r="C51" s="49" t="s">
        <v>17</v>
      </c>
      <c r="D51" s="58">
        <v>1</v>
      </c>
      <c r="E51" s="50"/>
      <c r="F51" s="55"/>
      <c r="G51" s="50"/>
      <c r="H51" s="50"/>
      <c r="I51" s="56">
        <f t="shared" si="3"/>
        <v>0</v>
      </c>
      <c r="K51" s="59"/>
    </row>
    <row r="52" spans="1:11" s="57" customFormat="1" ht="11.4" x14ac:dyDescent="0.25">
      <c r="A52" s="28"/>
      <c r="B52" s="42" t="s">
        <v>32</v>
      </c>
      <c r="C52" s="49" t="s">
        <v>9</v>
      </c>
      <c r="D52" s="58">
        <v>1</v>
      </c>
      <c r="E52" s="50"/>
      <c r="F52" s="55"/>
      <c r="G52" s="50"/>
      <c r="H52" s="50"/>
      <c r="I52" s="56">
        <f t="shared" si="3"/>
        <v>0</v>
      </c>
      <c r="K52" s="59"/>
    </row>
    <row r="53" spans="1:11" s="57" customFormat="1" ht="11.4" x14ac:dyDescent="0.25">
      <c r="A53" s="28"/>
      <c r="B53" s="42" t="s">
        <v>11</v>
      </c>
      <c r="C53" s="49" t="s">
        <v>17</v>
      </c>
      <c r="D53" s="58">
        <v>1</v>
      </c>
      <c r="E53" s="50"/>
      <c r="F53" s="55"/>
      <c r="G53" s="50"/>
      <c r="H53" s="50"/>
      <c r="I53" s="56">
        <f t="shared" si="3"/>
        <v>0</v>
      </c>
      <c r="K53" s="59"/>
    </row>
    <row r="54" spans="1:11" s="57" customFormat="1" ht="11.4" x14ac:dyDescent="0.25">
      <c r="A54" s="28"/>
      <c r="B54" s="42" t="s">
        <v>21</v>
      </c>
      <c r="C54" s="49" t="s">
        <v>17</v>
      </c>
      <c r="D54" s="58">
        <v>1</v>
      </c>
      <c r="E54" s="50"/>
      <c r="F54" s="55"/>
      <c r="G54" s="50"/>
      <c r="H54" s="50"/>
      <c r="I54" s="56">
        <f t="shared" si="3"/>
        <v>0</v>
      </c>
      <c r="K54" s="59"/>
    </row>
    <row r="55" spans="1:11" s="57" customFormat="1" ht="11.4" x14ac:dyDescent="0.25">
      <c r="A55" s="28"/>
      <c r="B55" s="42" t="s">
        <v>36</v>
      </c>
      <c r="C55" s="49" t="s">
        <v>17</v>
      </c>
      <c r="D55" s="58">
        <v>1</v>
      </c>
      <c r="E55" s="50"/>
      <c r="F55" s="55"/>
      <c r="G55" s="50"/>
      <c r="H55" s="50"/>
      <c r="I55" s="56">
        <f t="shared" si="3"/>
        <v>0</v>
      </c>
      <c r="K55" s="59"/>
    </row>
    <row r="56" spans="1:11" s="57" customFormat="1" ht="11.4" x14ac:dyDescent="0.25">
      <c r="A56" s="28"/>
      <c r="B56" s="42" t="s">
        <v>38</v>
      </c>
      <c r="C56" s="49" t="s">
        <v>17</v>
      </c>
      <c r="D56" s="58">
        <v>1</v>
      </c>
      <c r="E56" s="50"/>
      <c r="F56" s="55"/>
      <c r="G56" s="50"/>
      <c r="H56" s="50"/>
      <c r="I56" s="56">
        <f t="shared" si="3"/>
        <v>0</v>
      </c>
      <c r="K56" s="59"/>
    </row>
    <row r="57" spans="1:11" s="57" customFormat="1" ht="11.4" x14ac:dyDescent="0.25">
      <c r="A57" s="28"/>
      <c r="B57" s="42" t="s">
        <v>37</v>
      </c>
      <c r="C57" s="49" t="s">
        <v>17</v>
      </c>
      <c r="D57" s="58">
        <v>1</v>
      </c>
      <c r="E57" s="50"/>
      <c r="F57" s="55"/>
      <c r="G57" s="50"/>
      <c r="H57" s="50"/>
      <c r="I57" s="56">
        <f t="shared" si="3"/>
        <v>0</v>
      </c>
      <c r="K57" s="59"/>
    </row>
    <row r="58" spans="1:11" s="57" customFormat="1" ht="11.4" x14ac:dyDescent="0.25">
      <c r="A58" s="28"/>
      <c r="B58" s="42" t="s">
        <v>16</v>
      </c>
      <c r="C58" s="49" t="s">
        <v>17</v>
      </c>
      <c r="D58" s="58">
        <v>1</v>
      </c>
      <c r="E58" s="50"/>
      <c r="F58" s="55"/>
      <c r="G58" s="50"/>
      <c r="H58" s="50"/>
      <c r="I58" s="56">
        <f t="shared" si="3"/>
        <v>0</v>
      </c>
      <c r="K58" s="59"/>
    </row>
    <row r="59" spans="1:11" s="57" customFormat="1" ht="11.4" x14ac:dyDescent="0.25">
      <c r="A59" s="28"/>
      <c r="B59" s="42" t="s">
        <v>73</v>
      </c>
      <c r="C59" s="49" t="s">
        <v>74</v>
      </c>
      <c r="D59" s="58">
        <v>40</v>
      </c>
      <c r="E59" s="65"/>
      <c r="F59" s="55"/>
      <c r="G59" s="50"/>
      <c r="H59" s="50"/>
      <c r="I59" s="56">
        <f t="shared" si="3"/>
        <v>0</v>
      </c>
      <c r="K59" s="59"/>
    </row>
    <row r="60" spans="1:11" s="57" customFormat="1" ht="11.4" x14ac:dyDescent="0.25">
      <c r="A60" s="28"/>
      <c r="B60" s="42" t="s">
        <v>72</v>
      </c>
      <c r="C60" s="49" t="s">
        <v>17</v>
      </c>
      <c r="D60" s="58">
        <v>1</v>
      </c>
      <c r="E60" s="65"/>
      <c r="F60" s="55"/>
      <c r="G60" s="50"/>
      <c r="H60" s="50"/>
      <c r="I60" s="56">
        <f t="shared" si="3"/>
        <v>0</v>
      </c>
      <c r="K60" s="59"/>
    </row>
    <row r="61" spans="1:11" s="57" customFormat="1" ht="12" thickBot="1" x14ac:dyDescent="0.3">
      <c r="A61" s="28"/>
      <c r="B61" s="42" t="s">
        <v>18</v>
      </c>
      <c r="C61" s="49" t="s">
        <v>17</v>
      </c>
      <c r="D61" s="58">
        <v>1</v>
      </c>
      <c r="E61" s="31"/>
      <c r="F61" s="55"/>
      <c r="G61" s="50"/>
      <c r="H61" s="50"/>
      <c r="I61" s="56">
        <f t="shared" si="3"/>
        <v>0</v>
      </c>
      <c r="K61" s="59"/>
    </row>
    <row r="62" spans="1:11" s="20" customFormat="1" ht="13.8" thickBot="1" x14ac:dyDescent="0.3">
      <c r="A62" s="21"/>
      <c r="B62" s="22" t="s">
        <v>3</v>
      </c>
      <c r="C62" s="23"/>
      <c r="D62" s="23"/>
      <c r="E62" s="32"/>
      <c r="F62" s="24">
        <f>SUM(F10:F61)</f>
        <v>0</v>
      </c>
      <c r="G62" s="25"/>
      <c r="H62" s="26">
        <f>SUM(H10:H61)</f>
        <v>0</v>
      </c>
      <c r="I62" s="27">
        <f>SUM(I10:I61)</f>
        <v>0</v>
      </c>
      <c r="J62" s="18"/>
      <c r="K62" s="19"/>
    </row>
    <row r="63" spans="1:11" s="57" customFormat="1" ht="11.4" x14ac:dyDescent="0.25">
      <c r="A63" s="63"/>
      <c r="B63" s="64"/>
      <c r="C63" s="60"/>
      <c r="D63" s="60"/>
      <c r="E63" s="61"/>
      <c r="F63" s="62"/>
      <c r="G63" s="61"/>
      <c r="H63" s="61"/>
      <c r="I63" s="61"/>
      <c r="K63" s="59"/>
    </row>
  </sheetData>
  <mergeCells count="8">
    <mergeCell ref="A7:I7"/>
    <mergeCell ref="C8:I8"/>
    <mergeCell ref="A5:B5"/>
    <mergeCell ref="C5:I5"/>
    <mergeCell ref="A1:I1"/>
    <mergeCell ref="A2:I2"/>
    <mergeCell ref="A3:I3"/>
    <mergeCell ref="A4:I4"/>
  </mergeCells>
  <pageMargins left="0.48" right="0.39370078740157483" top="1.35" bottom="0.66" header="0.51181102362204722" footer="0.51181102362204722"/>
  <pageSetup paperSize="9" fitToWidth="5" orientation="landscape" horizontalDpi="300" verticalDpi="300" r:id="rId1"/>
  <headerFooter alignWithMargins="0">
    <oddHeader>&amp;F</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Rekapitulace</vt:lpstr>
      <vt:lpstr>ER</vt:lpstr>
      <vt:lpstr>ER!Oblast_tisku</vt:lpstr>
      <vt:lpstr>Rekapitulace!Oblast_tisku</vt:lpstr>
    </vt:vector>
  </TitlesOfParts>
  <Company>ThinWork.net Zlínstav a.s. Zlín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FMIB</dc:creator>
  <cp:lastModifiedBy>Marie</cp:lastModifiedBy>
  <cp:lastPrinted>2016-01-08T08:43:39Z</cp:lastPrinted>
  <dcterms:created xsi:type="dcterms:W3CDTF">2005-06-27T06:05:32Z</dcterms:created>
  <dcterms:modified xsi:type="dcterms:W3CDTF">2019-11-08T15:13:11Z</dcterms:modified>
</cp:coreProperties>
</file>